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UFMNwNaeOOWrP/tFmRBYUSF3dTJlL8skRLroA5MXKzlxIorfWKmtQ6tB5ouH/PlRmL0WGuPEGXi1DfQOQ8k6rA==" workbookSaltValue="84WV9/bZMeVB6iwpkyPgGQ==" workbookSpinCount="100000" lockStructure="1"/>
  <bookViews>
    <workbookView xWindow="0" yWindow="0" windowWidth="23040" windowHeight="8070"/>
  </bookViews>
  <sheets>
    <sheet name="Examples for calculation" sheetId="1" r:id="rId1"/>
    <sheet name="Calculation method" sheetId="4" r:id="rId2"/>
  </sheets>
  <calcPr calcId="145621"/>
</workbook>
</file>

<file path=xl/calcChain.xml><?xml version="1.0" encoding="utf-8"?>
<calcChain xmlns="http://schemas.openxmlformats.org/spreadsheetml/2006/main">
  <c r="A39" i="4" l="1"/>
  <c r="C23" i="1"/>
  <c r="B23" i="1"/>
  <c r="B21" i="4" l="1"/>
  <c r="B31" i="4"/>
  <c r="B35" i="4" s="1"/>
  <c r="B34" i="4" l="1"/>
  <c r="B36" i="4" s="1"/>
  <c r="C36" i="4" s="1"/>
  <c r="C10" i="1"/>
  <c r="C26" i="1" s="1"/>
  <c r="B10" i="1"/>
  <c r="B25" i="1" l="1"/>
  <c r="C25" i="1"/>
  <c r="A37" i="4"/>
</calcChain>
</file>

<file path=xl/sharedStrings.xml><?xml version="1.0" encoding="utf-8"?>
<sst xmlns="http://schemas.openxmlformats.org/spreadsheetml/2006/main" count="63" uniqueCount="50">
  <si>
    <t>Type of costs</t>
  </si>
  <si>
    <t>Example 1</t>
  </si>
  <si>
    <t>Example 2</t>
  </si>
  <si>
    <t>Travel and accommodation</t>
  </si>
  <si>
    <t>Subcontracted services</t>
  </si>
  <si>
    <t>Equipment</t>
  </si>
  <si>
    <t>Investments/works (Small scale infrastructure)</t>
  </si>
  <si>
    <t>Staff costs</t>
  </si>
  <si>
    <t>Total direct costs</t>
  </si>
  <si>
    <t>Other direct costs</t>
  </si>
  <si>
    <r>
      <rPr>
        <b/>
        <i/>
        <sz val="11"/>
        <color theme="1"/>
        <rFont val="Calibri"/>
        <family val="2"/>
        <scheme val="minor"/>
      </rPr>
      <t>REMINDER OF THE RULE</t>
    </r>
    <r>
      <rPr>
        <i/>
        <sz val="11"/>
        <color theme="1"/>
        <rFont val="Calibri"/>
        <family val="2"/>
        <scheme val="minor"/>
      </rPr>
      <t xml:space="preserve"> (Article 51 of Implementing Regulation):
1. Indirect costs may be calculated on a flat rate up to 7% of eligible direct costs, excluding costs incurred in relation to the provision of infrastructure, provided that the rate is calculated on the basis of a fair, equitable and verifiable calculation method.
2. As indirect costs for a project shall be considered those eligible costs which may not be identified as specific costs directly linked to the implementation of the project and may not be booked to it directly (...). They may not include ineligible costs or costs (...) already declared under another cost item or heading of the budget of the project.</t>
    </r>
  </si>
  <si>
    <t>other (please specify)</t>
  </si>
  <si>
    <t>DIRECT COSTS</t>
  </si>
  <si>
    <t>Postal services, courier and similar</t>
  </si>
  <si>
    <t>Archives</t>
  </si>
  <si>
    <t>Office supplies and other consumables</t>
  </si>
  <si>
    <t>Maintenance of the office</t>
  </si>
  <si>
    <t>Heating</t>
  </si>
  <si>
    <t xml:space="preserve">Cleaning   </t>
  </si>
  <si>
    <t xml:space="preserve">Bank charges </t>
  </si>
  <si>
    <t>Other (please specify)</t>
  </si>
  <si>
    <t xml:space="preserve">Rate for indirect costs </t>
  </si>
  <si>
    <t>Value</t>
  </si>
  <si>
    <t>TOTAL DIREC T COSTS</t>
  </si>
  <si>
    <r>
      <rPr>
        <b/>
        <i/>
        <sz val="11"/>
        <color theme="1"/>
        <rFont val="Calibri"/>
        <family val="2"/>
        <scheme val="minor"/>
      </rPr>
      <t>DESCRIPTION OF THE METHOD</t>
    </r>
    <r>
      <rPr>
        <i/>
        <sz val="11"/>
        <color theme="1"/>
        <rFont val="Calibri"/>
        <family val="2"/>
        <scheme val="minor"/>
      </rPr>
      <t xml:space="preserve">:
The method will be base in the application, mutatis mutandis, of the rate of the administrative costs over the projects equivalent direct costs (excluding infrastructure) at the level of the whole organisation, with a maximum of up to 7%. </t>
    </r>
    <r>
      <rPr>
        <i/>
        <u/>
        <sz val="11"/>
        <color theme="1"/>
        <rFont val="Calibri"/>
        <family val="2"/>
        <scheme val="minor"/>
      </rPr>
      <t>The method will use the following steps:</t>
    </r>
    <r>
      <rPr>
        <i/>
        <sz val="11"/>
        <color theme="1"/>
        <rFont val="Calibri"/>
        <family val="2"/>
        <scheme val="minor"/>
      </rPr>
      <t xml:space="preserve">
1. Estimation of each type of indirect costs, as follows:                                                                                                                                                                    1.1 Calculation of </t>
    </r>
    <r>
      <rPr>
        <b/>
        <i/>
        <sz val="11"/>
        <color theme="1"/>
        <rFont val="Calibri"/>
        <family val="2"/>
        <scheme val="minor"/>
      </rPr>
      <t>project office space:</t>
    </r>
    <r>
      <rPr>
        <i/>
        <sz val="11"/>
        <color theme="1"/>
        <rFont val="Calibri"/>
        <family val="2"/>
        <scheme val="minor"/>
      </rPr>
      <t xml:space="preserve"> by dividing square meters used for the project office space to the total building surface *100 = % . The total surface space will exclude the related halls, canteens, administrative spaces, etc. The cost of these spaces will be automatically populated into the project by applying the percentages obtained to other types of costs (ex. insurance and security, heating, cleaning, maintainance of the office, etc).                                                                                                                                                                                                                  1.2 Project utilities = total value of the invoice (for the total building space) * percentaje of the project office space. When estimating the value for these types of costs, you shall take into account the market value and/or the average costs of the invoices for these expenditures issued by the relevant utilities providers in the last previous 6 months (calculated from the month when submitting the application).
2. Calculation of the rate and check that it is not higher than 7%</t>
    </r>
  </si>
  <si>
    <t>EXAMPLES FOR CALCULATION OF ADMINISTRATIVE COSTS</t>
  </si>
  <si>
    <t>Electricity</t>
  </si>
  <si>
    <t>Telephone</t>
  </si>
  <si>
    <t xml:space="preserve">Insurances </t>
  </si>
  <si>
    <t>Office rent</t>
  </si>
  <si>
    <t xml:space="preserve">Insurance and taxes related to the buildings where the staff is located and to the equipment of the office (e.g. fire, theft insurance); </t>
  </si>
  <si>
    <t>Water</t>
  </si>
  <si>
    <t>Cleaning</t>
  </si>
  <si>
    <t>IT systems</t>
  </si>
  <si>
    <t>telephone</t>
  </si>
  <si>
    <t>fax, etc</t>
  </si>
  <si>
    <t>Bank charges, etc</t>
  </si>
  <si>
    <r>
      <t>Other (</t>
    </r>
    <r>
      <rPr>
        <i/>
        <sz val="11"/>
        <color rgb="FFFF0000"/>
        <rFont val="Calibri"/>
        <family val="2"/>
        <scheme val="minor"/>
      </rPr>
      <t>please specify</t>
    </r>
    <r>
      <rPr>
        <sz val="11"/>
        <color theme="1"/>
        <rFont val="Calibri"/>
        <family val="2"/>
        <scheme val="minor"/>
      </rPr>
      <t>)</t>
    </r>
  </si>
  <si>
    <t>Maximum accepted % for the flat rate</t>
  </si>
  <si>
    <t>not needed to be revised 6,50% &lt; 7%</t>
  </si>
  <si>
    <t>Total estimated administrative costs</t>
  </si>
  <si>
    <t>*Example - method of calculations for the administrative costs %</t>
  </si>
  <si>
    <t>* The percentage cannot exceed the maximum 7%
**Eligibility of the costs will be established based on the provisions of the Guidelines for Applicants</t>
  </si>
  <si>
    <t>**Total Project eligible budget</t>
  </si>
  <si>
    <t>administrative costs shall not exeed 7%</t>
  </si>
  <si>
    <t>CALCULATION METHOD FOR INDIRECT COSTS (ADMINISTRATIVE)</t>
  </si>
  <si>
    <t>INDIRECT COSTS (ADMINISTRATIVE)</t>
  </si>
  <si>
    <t>TOTAL INDIRECT COSTS (ADMINISTRATIVE)</t>
  </si>
  <si>
    <t>Total indirect costs (administrative)</t>
  </si>
  <si>
    <t>Total direct costs MINUS Investments/works (Small scale infrastructure)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</si>
</sst>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1" x14ac:knownFonts="1">
    <font>
      <sz val="11"/>
      <color theme="1"/>
      <name val="Calibri"/>
      <family val="2"/>
      <scheme val="minor"/>
    </font>
    <font>
      <b/>
      <sz val="11"/>
      <color theme="1"/>
      <name val="Calibri"/>
      <family val="2"/>
      <scheme val="minor"/>
    </font>
    <font>
      <sz val="11"/>
      <color theme="1"/>
      <name val="Trebuchet MS"/>
      <family val="2"/>
    </font>
    <font>
      <i/>
      <sz val="11"/>
      <color theme="1"/>
      <name val="Calibri"/>
      <family val="2"/>
      <scheme val="minor"/>
    </font>
    <font>
      <i/>
      <sz val="11"/>
      <color theme="1"/>
      <name val="Calibri"/>
      <family val="2"/>
    </font>
    <font>
      <b/>
      <i/>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i/>
      <u/>
      <sz val="11"/>
      <color theme="1"/>
      <name val="Calibri"/>
      <family val="2"/>
      <scheme val="minor"/>
    </font>
    <font>
      <i/>
      <sz val="11"/>
      <color rgb="FFFF0000"/>
      <name val="Calibri"/>
      <family val="2"/>
      <scheme val="minor"/>
    </font>
  </fonts>
  <fills count="10">
    <fill>
      <patternFill patternType="none"/>
    </fill>
    <fill>
      <patternFill patternType="gray125"/>
    </fill>
    <fill>
      <patternFill patternType="solid">
        <fgColor rgb="FFD9D9D9"/>
        <bgColor indexed="64"/>
      </patternFill>
    </fill>
    <fill>
      <patternFill patternType="solid">
        <fgColor rgb="FFFFC000"/>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92D050"/>
        <bgColor indexed="64"/>
      </patternFill>
    </fill>
    <fill>
      <patternFill patternType="solid">
        <fgColor rgb="FFFF7C8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s>
  <cellStyleXfs count="2">
    <xf numFmtId="0" fontId="0" fillId="0" borderId="0"/>
    <xf numFmtId="9" fontId="6" fillId="0" borderId="0" applyFont="0" applyFill="0" applyBorder="0" applyAlignment="0" applyProtection="0"/>
  </cellStyleXfs>
  <cellXfs count="78">
    <xf numFmtId="0" fontId="0" fillId="0" borderId="0" xfId="0"/>
    <xf numFmtId="43" fontId="0" fillId="0" borderId="0" xfId="0" applyNumberFormat="1"/>
    <xf numFmtId="0" fontId="0" fillId="0" borderId="0" xfId="0" applyFont="1"/>
    <xf numFmtId="43" fontId="0" fillId="0" borderId="0" xfId="0" applyNumberFormat="1" applyFont="1"/>
    <xf numFmtId="0" fontId="0" fillId="0" borderId="0" xfId="0" applyFont="1" applyBorder="1"/>
    <xf numFmtId="0" fontId="0" fillId="0" borderId="5" xfId="0" applyFont="1" applyBorder="1"/>
    <xf numFmtId="43" fontId="0" fillId="0" borderId="0" xfId="0" applyNumberFormat="1" applyFont="1" applyBorder="1"/>
    <xf numFmtId="43" fontId="5" fillId="2" borderId="1" xfId="0" applyNumberFormat="1" applyFont="1" applyFill="1" applyBorder="1" applyAlignment="1">
      <alignment horizontal="center" vertical="center" wrapText="1"/>
    </xf>
    <xf numFmtId="43" fontId="0" fillId="0" borderId="3" xfId="0" applyNumberFormat="1" applyFont="1" applyBorder="1" applyAlignment="1">
      <alignment horizontal="justify" vertical="center" wrapText="1"/>
    </xf>
    <xf numFmtId="43" fontId="0" fillId="0" borderId="3" xfId="0" applyNumberFormat="1" applyFont="1" applyBorder="1" applyAlignment="1">
      <alignment horizontal="left" vertical="center" wrapText="1"/>
    </xf>
    <xf numFmtId="43" fontId="1" fillId="0" borderId="3" xfId="0" applyNumberFormat="1" applyFont="1" applyBorder="1" applyAlignment="1">
      <alignment horizontal="left" vertical="center" wrapText="1"/>
    </xf>
    <xf numFmtId="0" fontId="2" fillId="0" borderId="0" xfId="0" applyFont="1" applyBorder="1" applyAlignment="1">
      <alignment horizontal="right" vertical="center" wrapText="1"/>
    </xf>
    <xf numFmtId="43" fontId="2" fillId="0" borderId="0" xfId="0" applyNumberFormat="1" applyFont="1" applyBorder="1" applyAlignment="1">
      <alignment horizontal="right" vertical="center" wrapText="1"/>
    </xf>
    <xf numFmtId="0" fontId="3" fillId="0" borderId="8" xfId="0" applyFont="1" applyBorder="1" applyAlignment="1">
      <alignment horizontal="left" wrapText="1"/>
    </xf>
    <xf numFmtId="0" fontId="3" fillId="0" borderId="5" xfId="0" applyFont="1" applyBorder="1" applyAlignment="1">
      <alignment horizontal="left" wrapText="1"/>
    </xf>
    <xf numFmtId="43" fontId="1" fillId="0" borderId="3" xfId="0" applyNumberFormat="1" applyFont="1" applyBorder="1" applyAlignment="1">
      <alignment horizontal="right" vertical="center" wrapText="1"/>
    </xf>
    <xf numFmtId="43" fontId="1" fillId="0" borderId="6" xfId="0" applyNumberFormat="1" applyFont="1" applyBorder="1" applyAlignment="1">
      <alignment horizontal="left" vertical="center" wrapText="1"/>
    </xf>
    <xf numFmtId="43" fontId="1" fillId="0" borderId="0" xfId="0" applyNumberFormat="1" applyFont="1" applyBorder="1" applyAlignment="1">
      <alignment horizontal="left" vertical="center" wrapText="1"/>
    </xf>
    <xf numFmtId="0" fontId="0" fillId="0" borderId="6" xfId="0" applyBorder="1"/>
    <xf numFmtId="43" fontId="0" fillId="0" borderId="5" xfId="0" applyNumberFormat="1" applyFont="1" applyBorder="1"/>
    <xf numFmtId="0" fontId="0" fillId="0" borderId="0" xfId="0" applyBorder="1"/>
    <xf numFmtId="43" fontId="5" fillId="2" borderId="3" xfId="0" applyNumberFormat="1" applyFont="1" applyFill="1" applyBorder="1" applyAlignment="1">
      <alignment horizontal="center" vertical="center" wrapText="1"/>
    </xf>
    <xf numFmtId="0" fontId="1" fillId="0" borderId="3" xfId="0" applyFont="1" applyBorder="1"/>
    <xf numFmtId="10" fontId="1" fillId="3" borderId="1" xfId="1" applyNumberFormat="1" applyFont="1" applyFill="1" applyBorder="1" applyAlignment="1">
      <alignment horizontal="right" vertical="center" wrapText="1"/>
    </xf>
    <xf numFmtId="0" fontId="1" fillId="0" borderId="1" xfId="0" applyFont="1" applyBorder="1"/>
    <xf numFmtId="43" fontId="1" fillId="0" borderId="1" xfId="0" applyNumberFormat="1" applyFont="1" applyBorder="1" applyAlignment="1">
      <alignment horizontal="left" vertical="center" wrapText="1"/>
    </xf>
    <xf numFmtId="0" fontId="3" fillId="0" borderId="0" xfId="0" applyFont="1"/>
    <xf numFmtId="43" fontId="0" fillId="0" borderId="0" xfId="0" applyNumberFormat="1" applyFont="1" applyBorder="1" applyAlignment="1">
      <alignment horizontal="justify" vertical="center" wrapText="1"/>
    </xf>
    <xf numFmtId="43" fontId="0" fillId="0" borderId="0" xfId="0" applyNumberFormat="1" applyFont="1" applyBorder="1" applyAlignment="1">
      <alignment horizontal="left" vertical="center" wrapText="1"/>
    </xf>
    <xf numFmtId="43" fontId="0" fillId="0" borderId="3" xfId="0" applyNumberFormat="1" applyFont="1" applyBorder="1" applyAlignment="1" applyProtection="1">
      <alignment horizontal="justify" vertical="center" wrapText="1"/>
      <protection locked="0"/>
    </xf>
    <xf numFmtId="43" fontId="0" fillId="0" borderId="3" xfId="0" applyNumberFormat="1" applyFont="1" applyBorder="1" applyAlignment="1" applyProtection="1">
      <alignment horizontal="left" vertical="center" wrapText="1"/>
      <protection locked="0"/>
    </xf>
    <xf numFmtId="43" fontId="0" fillId="0" borderId="1" xfId="0" applyNumberFormat="1" applyFont="1" applyFill="1" applyBorder="1" applyAlignment="1" applyProtection="1">
      <alignment horizontal="justify" vertical="center" wrapText="1"/>
      <protection locked="0"/>
    </xf>
    <xf numFmtId="43" fontId="1" fillId="5" borderId="0" xfId="0" applyNumberFormat="1" applyFont="1" applyFill="1" applyAlignment="1">
      <alignment horizontal="center"/>
    </xf>
    <xf numFmtId="0" fontId="4" fillId="0" borderId="0" xfId="0" applyFont="1" applyBorder="1" applyAlignment="1">
      <alignment horizontal="left" vertical="center" wrapText="1"/>
    </xf>
    <xf numFmtId="0" fontId="8" fillId="5" borderId="10" xfId="0" applyFont="1" applyFill="1" applyBorder="1" applyAlignment="1">
      <alignment horizontal="center" vertical="center"/>
    </xf>
    <xf numFmtId="0" fontId="8" fillId="5" borderId="2" xfId="0" applyFont="1" applyFill="1" applyBorder="1" applyAlignment="1">
      <alignment horizontal="center" vertical="center"/>
    </xf>
    <xf numFmtId="0" fontId="3" fillId="0" borderId="8" xfId="0" applyFont="1" applyBorder="1" applyAlignment="1">
      <alignment horizontal="left" wrapText="1"/>
    </xf>
    <xf numFmtId="0" fontId="3" fillId="0" borderId="5" xfId="0" applyFont="1" applyBorder="1" applyAlignment="1">
      <alignment horizontal="left"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1"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43" fontId="2" fillId="7" borderId="8" xfId="0" applyNumberFormat="1" applyFont="1" applyFill="1" applyBorder="1" applyAlignment="1">
      <alignment horizontal="center" vertical="center" wrapText="1"/>
    </xf>
    <xf numFmtId="43" fontId="2" fillId="7" borderId="4" xfId="0" applyNumberFormat="1"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3" fillId="0" borderId="9" xfId="0" applyFont="1" applyBorder="1" applyAlignment="1">
      <alignment horizontal="left" wrapText="1"/>
    </xf>
    <xf numFmtId="0" fontId="3" fillId="0" borderId="10" xfId="0" applyFont="1" applyBorder="1" applyAlignment="1">
      <alignment horizontal="left" wrapText="1"/>
    </xf>
    <xf numFmtId="43" fontId="1" fillId="0" borderId="0" xfId="0" applyNumberFormat="1" applyFont="1" applyBorder="1" applyAlignment="1">
      <alignment horizontal="right" vertical="center" wrapText="1"/>
    </xf>
    <xf numFmtId="0" fontId="5" fillId="5" borderId="9" xfId="0" applyFont="1" applyFill="1" applyBorder="1" applyAlignment="1">
      <alignment horizontal="center" vertical="center" wrapText="1"/>
    </xf>
    <xf numFmtId="0" fontId="0" fillId="3" borderId="9" xfId="0" applyFont="1" applyFill="1" applyBorder="1" applyAlignment="1">
      <alignment horizontal="left" vertical="center" wrapText="1"/>
    </xf>
    <xf numFmtId="0" fontId="0" fillId="0" borderId="9" xfId="0" applyFont="1" applyFill="1" applyBorder="1" applyAlignment="1">
      <alignment horizontal="left" vertical="center" wrapText="1"/>
    </xf>
    <xf numFmtId="43" fontId="5" fillId="5" borderId="1" xfId="0" applyNumberFormat="1" applyFont="1" applyFill="1" applyBorder="1" applyAlignment="1">
      <alignment horizontal="center" vertical="center" wrapText="1"/>
    </xf>
    <xf numFmtId="43" fontId="0" fillId="0" borderId="13" xfId="0" applyNumberFormat="1" applyFont="1" applyFill="1" applyBorder="1" applyAlignment="1">
      <alignment horizontal="right" vertical="center" wrapText="1"/>
    </xf>
    <xf numFmtId="43" fontId="0" fillId="0" borderId="11" xfId="0" applyNumberFormat="1" applyFont="1" applyBorder="1" applyAlignment="1">
      <alignment horizontal="right" vertical="center" wrapText="1"/>
    </xf>
    <xf numFmtId="43" fontId="0" fillId="0" borderId="12" xfId="0" applyNumberFormat="1" applyFont="1" applyBorder="1" applyAlignment="1">
      <alignment horizontal="right" vertical="center" wrapText="1"/>
    </xf>
    <xf numFmtId="43" fontId="0" fillId="3" borderId="1" xfId="0" applyNumberFormat="1" applyFont="1" applyFill="1" applyBorder="1" applyAlignment="1">
      <alignment horizontal="right" vertical="center" wrapText="1"/>
    </xf>
    <xf numFmtId="43" fontId="0" fillId="0" borderId="13" xfId="0" applyNumberFormat="1" applyFont="1" applyBorder="1" applyAlignment="1">
      <alignment horizontal="right" vertical="center" wrapText="1"/>
    </xf>
    <xf numFmtId="10" fontId="0" fillId="0" borderId="13" xfId="0" applyNumberFormat="1" applyFont="1" applyFill="1" applyBorder="1" applyAlignment="1">
      <alignment horizontal="right" vertical="center" wrapText="1"/>
    </xf>
    <xf numFmtId="10" fontId="0" fillId="9" borderId="11" xfId="0" applyNumberFormat="1" applyFont="1" applyFill="1" applyBorder="1" applyAlignment="1">
      <alignment horizontal="right" vertical="center" wrapText="1"/>
    </xf>
    <xf numFmtId="43" fontId="0" fillId="0" borderId="1" xfId="0" applyNumberFormat="1" applyFont="1" applyFill="1" applyBorder="1" applyAlignment="1">
      <alignment horizontal="right" vertical="center" wrapText="1"/>
    </xf>
    <xf numFmtId="10" fontId="0" fillId="8" borderId="11" xfId="0" applyNumberFormat="1" applyFont="1" applyFill="1" applyBorder="1" applyAlignment="1">
      <alignment horizontal="right" vertical="center" wrapText="1"/>
    </xf>
    <xf numFmtId="0" fontId="0" fillId="0" borderId="14" xfId="0" applyFont="1" applyFill="1" applyBorder="1" applyAlignment="1">
      <alignment horizontal="left" vertical="center" wrapText="1"/>
    </xf>
    <xf numFmtId="0" fontId="0" fillId="0" borderId="15" xfId="0" applyFont="1" applyBorder="1" applyAlignment="1">
      <alignment horizontal="left" vertical="center" wrapText="1"/>
    </xf>
    <xf numFmtId="0" fontId="0" fillId="0" borderId="16" xfId="0" applyFont="1" applyBorder="1" applyAlignment="1">
      <alignment horizontal="left" vertical="center" wrapText="1"/>
    </xf>
    <xf numFmtId="43" fontId="0" fillId="0" borderId="14" xfId="0" applyNumberFormat="1" applyFont="1" applyBorder="1" applyAlignment="1">
      <alignment horizontal="justify" vertical="center" wrapText="1"/>
    </xf>
    <xf numFmtId="43" fontId="0" fillId="0" borderId="15" xfId="0" applyNumberFormat="1" applyFont="1" applyBorder="1" applyAlignment="1">
      <alignment horizontal="justify" vertical="center" wrapText="1"/>
    </xf>
    <xf numFmtId="43" fontId="0" fillId="0" borderId="15" xfId="0" applyNumberFormat="1" applyFont="1" applyBorder="1" applyAlignment="1">
      <alignment horizontal="left" vertical="center" wrapText="1"/>
    </xf>
    <xf numFmtId="43" fontId="0" fillId="0" borderId="16" xfId="0" applyNumberFormat="1" applyFont="1" applyBorder="1" applyAlignment="1">
      <alignment horizontal="left" vertical="center" wrapText="1"/>
    </xf>
    <xf numFmtId="0" fontId="0" fillId="0" borderId="15" xfId="0" applyFont="1" applyFill="1" applyBorder="1" applyAlignment="1">
      <alignment horizontal="left" vertical="center" wrapText="1"/>
    </xf>
    <xf numFmtId="0" fontId="0" fillId="0" borderId="0" xfId="0" applyFont="1" applyBorder="1" applyAlignment="1">
      <alignment wrapText="1"/>
    </xf>
    <xf numFmtId="43" fontId="0" fillId="0" borderId="1" xfId="0" applyNumberFormat="1" applyFont="1" applyFill="1" applyBorder="1" applyAlignment="1">
      <alignment horizontal="left" vertical="center" wrapText="1"/>
    </xf>
    <xf numFmtId="43" fontId="0" fillId="0" borderId="3" xfId="0" applyNumberFormat="1" applyFont="1" applyBorder="1" applyAlignment="1" applyProtection="1">
      <alignment horizontal="right" vertical="center" wrapText="1"/>
      <protection locked="0"/>
    </xf>
    <xf numFmtId="43" fontId="1" fillId="0" borderId="1" xfId="0" applyNumberFormat="1" applyFont="1" applyBorder="1" applyAlignment="1">
      <alignment horizontal="right" vertical="center"/>
    </xf>
    <xf numFmtId="43" fontId="1" fillId="0" borderId="1" xfId="0" applyNumberFormat="1" applyFont="1" applyBorder="1" applyAlignment="1">
      <alignment horizontal="right" vertical="center" wrapText="1"/>
    </xf>
    <xf numFmtId="43" fontId="1" fillId="0" borderId="7" xfId="0" applyNumberFormat="1" applyFont="1" applyFill="1" applyBorder="1" applyAlignment="1">
      <alignment horizontal="right" vertical="center" wrapText="1"/>
    </xf>
    <xf numFmtId="0" fontId="1" fillId="0" borderId="3" xfId="0" applyFont="1" applyBorder="1" applyAlignment="1">
      <alignment wrapText="1"/>
    </xf>
    <xf numFmtId="0" fontId="0" fillId="0" borderId="0" xfId="0" applyAlignment="1"/>
  </cellXfs>
  <cellStyles count="2">
    <cellStyle name="Normal" xfId="0" builtinId="0"/>
    <cellStyle name="Percent" xfId="1" builtinId="5"/>
  </cellStyles>
  <dxfs count="2">
    <dxf>
      <fill>
        <patternFill>
          <bgColor rgb="FFFF0000"/>
        </patternFill>
      </fill>
    </dxf>
    <dxf>
      <fill>
        <patternFill>
          <bgColor rgb="FFFF000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tabSelected="1" workbookViewId="0">
      <selection activeCell="E33" sqref="E33"/>
    </sheetView>
  </sheetViews>
  <sheetFormatPr defaultRowHeight="15" x14ac:dyDescent="0.25"/>
  <cols>
    <col min="1" max="1" width="42.42578125" style="1" customWidth="1"/>
    <col min="2" max="2" width="23.5703125" style="1" customWidth="1"/>
    <col min="3" max="3" width="21.85546875" style="1" customWidth="1"/>
    <col min="4" max="4" width="17.7109375" customWidth="1"/>
    <col min="5" max="5" width="14.140625" customWidth="1"/>
    <col min="10" max="10" width="51.5703125" customWidth="1"/>
  </cols>
  <sheetData>
    <row r="1" spans="1:11" x14ac:dyDescent="0.25">
      <c r="A1" s="32" t="s">
        <v>25</v>
      </c>
      <c r="B1" s="32"/>
      <c r="C1" s="32"/>
      <c r="D1" s="2"/>
      <c r="E1" s="2"/>
      <c r="F1" s="2"/>
      <c r="G1" s="2"/>
    </row>
    <row r="2" spans="1:11" ht="28.5" customHeight="1" thickBot="1" x14ac:dyDescent="0.3">
      <c r="A2" s="17"/>
      <c r="B2" s="48"/>
      <c r="C2" s="48"/>
      <c r="D2" s="4"/>
      <c r="E2" s="4"/>
      <c r="F2" s="4"/>
      <c r="G2" s="4"/>
    </row>
    <row r="3" spans="1:11" ht="15.75" thickBot="1" x14ac:dyDescent="0.3">
      <c r="A3" s="49" t="s">
        <v>0</v>
      </c>
      <c r="B3" s="52" t="s">
        <v>1</v>
      </c>
      <c r="C3" s="52" t="s">
        <v>2</v>
      </c>
      <c r="D3" s="4"/>
      <c r="E3" s="4"/>
      <c r="F3" s="4"/>
      <c r="G3" s="4"/>
    </row>
    <row r="4" spans="1:11" x14ac:dyDescent="0.25">
      <c r="A4" s="62" t="s">
        <v>7</v>
      </c>
      <c r="B4" s="53">
        <v>230000</v>
      </c>
      <c r="C4" s="53">
        <v>270000</v>
      </c>
      <c r="D4" s="4"/>
      <c r="E4" s="4"/>
      <c r="F4" s="4"/>
      <c r="G4" s="4"/>
    </row>
    <row r="5" spans="1:11" x14ac:dyDescent="0.25">
      <c r="A5" s="63" t="s">
        <v>3</v>
      </c>
      <c r="B5" s="54">
        <v>2000</v>
      </c>
      <c r="C5" s="54">
        <v>2000</v>
      </c>
      <c r="D5" s="4"/>
      <c r="E5" s="4"/>
      <c r="F5" s="4"/>
      <c r="G5" s="4"/>
    </row>
    <row r="6" spans="1:11" x14ac:dyDescent="0.25">
      <c r="A6" s="63" t="s">
        <v>4</v>
      </c>
      <c r="B6" s="54">
        <v>650000</v>
      </c>
      <c r="C6" s="54">
        <v>650000</v>
      </c>
      <c r="D6" s="4"/>
      <c r="E6" s="4"/>
      <c r="F6" s="4"/>
      <c r="G6" s="4"/>
    </row>
    <row r="7" spans="1:11" x14ac:dyDescent="0.25">
      <c r="A7" s="63" t="s">
        <v>5</v>
      </c>
      <c r="B7" s="54">
        <v>50000</v>
      </c>
      <c r="C7" s="54">
        <v>50000</v>
      </c>
      <c r="D7" s="4"/>
      <c r="E7" s="4"/>
      <c r="F7" s="4"/>
      <c r="G7" s="4"/>
    </row>
    <row r="8" spans="1:11" ht="15.75" customHeight="1" x14ac:dyDescent="0.25">
      <c r="A8" s="63" t="s">
        <v>6</v>
      </c>
      <c r="B8" s="54">
        <v>30000</v>
      </c>
      <c r="C8" s="54">
        <v>30000</v>
      </c>
      <c r="D8" s="4"/>
      <c r="E8" s="4"/>
      <c r="F8" s="4"/>
      <c r="G8" s="4"/>
    </row>
    <row r="9" spans="1:11" ht="15.75" thickBot="1" x14ac:dyDescent="0.3">
      <c r="A9" s="64" t="s">
        <v>9</v>
      </c>
      <c r="B9" s="55">
        <v>20000</v>
      </c>
      <c r="C9" s="55">
        <v>20000</v>
      </c>
      <c r="D9" s="4"/>
      <c r="E9" s="4"/>
      <c r="F9" s="4"/>
      <c r="G9" s="4"/>
    </row>
    <row r="10" spans="1:11" ht="15.75" thickBot="1" x14ac:dyDescent="0.3">
      <c r="A10" s="50" t="s">
        <v>8</v>
      </c>
      <c r="B10" s="56">
        <f>SUM(B4:B9)</f>
        <v>982000</v>
      </c>
      <c r="C10" s="56">
        <f>SUM(C4:C9)</f>
        <v>1022000</v>
      </c>
      <c r="D10" s="4"/>
      <c r="E10" s="4"/>
      <c r="F10" s="4"/>
      <c r="G10" s="4"/>
    </row>
    <row r="11" spans="1:11" x14ac:dyDescent="0.25">
      <c r="A11" s="65" t="s">
        <v>13</v>
      </c>
      <c r="B11" s="57">
        <v>4000</v>
      </c>
      <c r="C11" s="57">
        <v>4000</v>
      </c>
      <c r="D11" s="4"/>
      <c r="E11" s="4"/>
      <c r="F11" s="4"/>
      <c r="G11" s="4"/>
      <c r="J11" s="27"/>
      <c r="K11" s="20"/>
    </row>
    <row r="12" spans="1:11" x14ac:dyDescent="0.25">
      <c r="A12" s="66" t="s">
        <v>14</v>
      </c>
      <c r="B12" s="54">
        <v>2000</v>
      </c>
      <c r="C12" s="54">
        <v>2000</v>
      </c>
      <c r="D12" s="4"/>
      <c r="E12" s="4"/>
      <c r="F12" s="4"/>
      <c r="G12" s="4"/>
      <c r="H12" s="20"/>
      <c r="I12" s="20"/>
      <c r="J12" s="27"/>
    </row>
    <row r="13" spans="1:11" ht="18" customHeight="1" x14ac:dyDescent="0.25">
      <c r="A13" s="63" t="s">
        <v>15</v>
      </c>
      <c r="B13" s="54">
        <v>6000</v>
      </c>
      <c r="C13" s="54">
        <v>4000</v>
      </c>
      <c r="D13" s="4"/>
      <c r="E13" s="4"/>
      <c r="F13" s="4"/>
      <c r="G13" s="4"/>
      <c r="J13" s="27"/>
      <c r="K13" s="20"/>
    </row>
    <row r="14" spans="1:11" x14ac:dyDescent="0.25">
      <c r="A14" s="66" t="s">
        <v>16</v>
      </c>
      <c r="B14" s="54">
        <v>2000</v>
      </c>
      <c r="C14" s="54">
        <v>2000</v>
      </c>
      <c r="D14" s="4"/>
      <c r="E14" s="4"/>
      <c r="F14" s="4"/>
      <c r="G14" s="4"/>
      <c r="J14" s="27"/>
      <c r="K14" s="20"/>
    </row>
    <row r="15" spans="1:11" x14ac:dyDescent="0.25">
      <c r="A15" s="67" t="s">
        <v>29</v>
      </c>
      <c r="B15" s="54">
        <v>35000</v>
      </c>
      <c r="C15" s="54">
        <v>25000</v>
      </c>
      <c r="D15" s="4"/>
      <c r="E15" s="4"/>
      <c r="F15" s="4"/>
      <c r="G15" s="4"/>
      <c r="J15" s="27"/>
      <c r="K15" s="20"/>
    </row>
    <row r="16" spans="1:11" x14ac:dyDescent="0.25">
      <c r="A16" s="66" t="s">
        <v>28</v>
      </c>
      <c r="B16" s="54">
        <v>1000</v>
      </c>
      <c r="C16" s="54">
        <v>1000</v>
      </c>
      <c r="D16" s="4"/>
      <c r="E16" s="4"/>
      <c r="F16" s="4"/>
      <c r="G16" s="4"/>
      <c r="J16" s="27"/>
      <c r="K16" s="20"/>
    </row>
    <row r="17" spans="1:11" x14ac:dyDescent="0.25">
      <c r="A17" s="66" t="s">
        <v>27</v>
      </c>
      <c r="B17" s="54">
        <v>4500</v>
      </c>
      <c r="C17" s="54">
        <v>3500</v>
      </c>
      <c r="D17" s="4"/>
      <c r="E17" s="4"/>
      <c r="F17" s="4"/>
      <c r="G17" s="4"/>
      <c r="J17" s="27"/>
      <c r="K17" s="20"/>
    </row>
    <row r="18" spans="1:11" x14ac:dyDescent="0.25">
      <c r="A18" s="66" t="s">
        <v>26</v>
      </c>
      <c r="B18" s="54">
        <v>3000</v>
      </c>
      <c r="C18" s="54">
        <v>3000</v>
      </c>
      <c r="D18" s="4"/>
      <c r="E18" s="4"/>
      <c r="F18" s="4"/>
      <c r="G18" s="4"/>
      <c r="J18" s="27"/>
      <c r="K18" s="20"/>
    </row>
    <row r="19" spans="1:11" x14ac:dyDescent="0.25">
      <c r="A19" s="66" t="s">
        <v>17</v>
      </c>
      <c r="B19" s="54">
        <v>3500</v>
      </c>
      <c r="C19" s="54">
        <v>3000</v>
      </c>
      <c r="D19" s="4"/>
      <c r="E19" s="4"/>
      <c r="F19" s="4"/>
      <c r="G19" s="4"/>
      <c r="J19" s="27"/>
      <c r="K19" s="20"/>
    </row>
    <row r="20" spans="1:11" x14ac:dyDescent="0.25">
      <c r="A20" s="66" t="s">
        <v>18</v>
      </c>
      <c r="B20" s="54">
        <v>2500</v>
      </c>
      <c r="C20" s="54">
        <v>2000</v>
      </c>
      <c r="D20" s="4"/>
      <c r="E20" s="4"/>
      <c r="F20" s="4"/>
      <c r="G20" s="4"/>
      <c r="J20" s="27"/>
      <c r="K20" s="20"/>
    </row>
    <row r="21" spans="1:11" x14ac:dyDescent="0.25">
      <c r="A21" s="66" t="s">
        <v>19</v>
      </c>
      <c r="B21" s="54">
        <v>500</v>
      </c>
      <c r="C21" s="54">
        <v>500</v>
      </c>
      <c r="D21" s="4"/>
      <c r="E21" s="4"/>
      <c r="F21" s="4"/>
      <c r="G21" s="4"/>
      <c r="J21" s="27"/>
      <c r="K21" s="20"/>
    </row>
    <row r="22" spans="1:11" ht="18.75" customHeight="1" thickBot="1" x14ac:dyDescent="0.3">
      <c r="A22" s="68" t="s">
        <v>37</v>
      </c>
      <c r="B22" s="55">
        <v>17000</v>
      </c>
      <c r="C22" s="55">
        <v>15000</v>
      </c>
      <c r="D22" s="4"/>
      <c r="E22" s="4"/>
      <c r="F22" s="4"/>
      <c r="G22" s="4"/>
      <c r="J22" s="27"/>
      <c r="K22" s="20"/>
    </row>
    <row r="23" spans="1:11" ht="15.75" thickBot="1" x14ac:dyDescent="0.3">
      <c r="A23" s="50" t="s">
        <v>40</v>
      </c>
      <c r="B23" s="56">
        <f>SUM(B11:B22)</f>
        <v>81000</v>
      </c>
      <c r="C23" s="56">
        <f>SUM(C11:C22)</f>
        <v>65000</v>
      </c>
      <c r="D23" s="4"/>
      <c r="E23" s="4"/>
      <c r="F23" s="4"/>
      <c r="G23" s="4"/>
      <c r="J23" s="27"/>
      <c r="K23" s="20"/>
    </row>
    <row r="24" spans="1:11" x14ac:dyDescent="0.25">
      <c r="A24" s="62" t="s">
        <v>38</v>
      </c>
      <c r="B24" s="58">
        <v>7.0000000000000007E-2</v>
      </c>
      <c r="C24" s="58">
        <v>7.0000000000000007E-2</v>
      </c>
      <c r="D24" s="4"/>
      <c r="E24" s="4"/>
      <c r="F24" s="4"/>
      <c r="G24" s="4"/>
      <c r="J24" s="27"/>
      <c r="K24" s="20"/>
    </row>
    <row r="25" spans="1:11" ht="33" customHeight="1" thickBot="1" x14ac:dyDescent="0.3">
      <c r="A25" s="69" t="s">
        <v>41</v>
      </c>
      <c r="B25" s="59">
        <f>ROUND(B23/(B10-B8),4)</f>
        <v>8.5099999999999995E-2</v>
      </c>
      <c r="C25" s="61">
        <f>ROUND(C23/(C10-C8),4)</f>
        <v>6.5500000000000003E-2</v>
      </c>
      <c r="D25" s="70" t="s">
        <v>39</v>
      </c>
      <c r="E25" s="4"/>
      <c r="F25" s="4"/>
      <c r="G25" s="4"/>
      <c r="J25" s="27"/>
      <c r="K25" s="20"/>
    </row>
    <row r="26" spans="1:11" ht="30.75" thickBot="1" x14ac:dyDescent="0.3">
      <c r="A26" s="51" t="s">
        <v>43</v>
      </c>
      <c r="B26" s="71" t="s">
        <v>44</v>
      </c>
      <c r="C26" s="60">
        <f>C10+C23</f>
        <v>1087000</v>
      </c>
      <c r="D26" s="4"/>
      <c r="E26" s="4"/>
      <c r="F26" s="4"/>
      <c r="G26" s="4"/>
      <c r="J26" s="28"/>
      <c r="K26" s="20"/>
    </row>
    <row r="27" spans="1:11" ht="16.5" x14ac:dyDescent="0.25">
      <c r="A27" s="11"/>
      <c r="B27" s="12"/>
      <c r="C27" s="12"/>
      <c r="D27" s="4"/>
      <c r="E27" s="4"/>
      <c r="F27" s="4"/>
      <c r="G27" s="4"/>
      <c r="J27" s="20"/>
    </row>
    <row r="28" spans="1:11" ht="40.5" customHeight="1" x14ac:dyDescent="0.25">
      <c r="A28" s="33" t="s">
        <v>42</v>
      </c>
      <c r="B28" s="33"/>
      <c r="C28" s="33"/>
      <c r="D28" s="4"/>
      <c r="E28" s="4"/>
      <c r="F28" s="4"/>
      <c r="G28" s="4"/>
    </row>
    <row r="29" spans="1:11" x14ac:dyDescent="0.25">
      <c r="A29" s="6"/>
      <c r="B29" s="6"/>
      <c r="C29" s="6"/>
      <c r="D29" s="2"/>
      <c r="E29" s="4"/>
      <c r="F29" s="4"/>
      <c r="G29" s="4"/>
    </row>
    <row r="30" spans="1:11" x14ac:dyDescent="0.25">
      <c r="A30" s="3"/>
      <c r="B30" s="3"/>
      <c r="C30" s="3"/>
      <c r="D30" s="2"/>
      <c r="E30" s="2"/>
      <c r="F30" s="2"/>
      <c r="G30" s="2"/>
    </row>
    <row r="31" spans="1:11" x14ac:dyDescent="0.25">
      <c r="A31" s="3"/>
      <c r="B31" s="3"/>
      <c r="C31" s="3"/>
      <c r="D31" s="2"/>
      <c r="E31" s="2"/>
      <c r="F31" s="2"/>
      <c r="G31" s="2"/>
    </row>
    <row r="32" spans="1:11" x14ac:dyDescent="0.25">
      <c r="A32" s="3"/>
      <c r="B32" s="3"/>
      <c r="C32" s="3"/>
      <c r="D32" s="2"/>
      <c r="E32" s="2"/>
      <c r="F32" s="2"/>
      <c r="G32" s="2"/>
    </row>
    <row r="33" spans="1:7" x14ac:dyDescent="0.25">
      <c r="A33" s="3"/>
      <c r="B33" s="3"/>
      <c r="C33" s="3"/>
      <c r="D33" s="2"/>
      <c r="E33" s="2"/>
      <c r="F33" s="2"/>
      <c r="G33" s="2"/>
    </row>
    <row r="34" spans="1:7" x14ac:dyDescent="0.25">
      <c r="A34" s="3"/>
      <c r="B34" s="3"/>
      <c r="C34" s="3"/>
      <c r="D34" s="2"/>
      <c r="E34" s="2"/>
      <c r="F34" s="2"/>
      <c r="G34" s="2"/>
    </row>
    <row r="35" spans="1:7" x14ac:dyDescent="0.25">
      <c r="A35" s="3"/>
      <c r="B35" s="3"/>
      <c r="C35" s="3"/>
      <c r="D35" s="2"/>
      <c r="E35" s="2"/>
      <c r="F35" s="2"/>
      <c r="G35" s="2"/>
    </row>
    <row r="36" spans="1:7" x14ac:dyDescent="0.25">
      <c r="A36" s="3"/>
      <c r="B36" s="3"/>
      <c r="C36" s="3"/>
      <c r="D36" s="2"/>
      <c r="E36" s="2"/>
      <c r="F36" s="2"/>
      <c r="G36" s="2"/>
    </row>
    <row r="37" spans="1:7" x14ac:dyDescent="0.25">
      <c r="A37" s="3"/>
      <c r="B37" s="3"/>
      <c r="C37" s="3"/>
      <c r="D37" s="2"/>
      <c r="E37" s="2"/>
      <c r="F37" s="2"/>
      <c r="G37" s="2"/>
    </row>
    <row r="38" spans="1:7" x14ac:dyDescent="0.25">
      <c r="A38" s="3"/>
      <c r="B38" s="3"/>
      <c r="C38" s="3"/>
      <c r="D38" s="2"/>
      <c r="E38" s="2"/>
      <c r="F38" s="2"/>
      <c r="G38" s="2"/>
    </row>
    <row r="39" spans="1:7" x14ac:dyDescent="0.25">
      <c r="A39" s="3"/>
      <c r="B39" s="3"/>
      <c r="C39" s="3"/>
      <c r="D39" s="2"/>
      <c r="E39" s="2"/>
      <c r="F39" s="2"/>
      <c r="G39" s="2"/>
    </row>
    <row r="40" spans="1:7" x14ac:dyDescent="0.25">
      <c r="A40" s="3"/>
      <c r="B40" s="3"/>
      <c r="C40" s="3"/>
      <c r="D40" s="2"/>
      <c r="E40" s="2"/>
      <c r="F40" s="2"/>
      <c r="G40" s="2"/>
    </row>
    <row r="41" spans="1:7" x14ac:dyDescent="0.25">
      <c r="A41" s="3"/>
      <c r="B41" s="3"/>
      <c r="C41" s="3"/>
      <c r="D41" s="2"/>
      <c r="E41" s="2"/>
      <c r="F41" s="2"/>
      <c r="G41" s="2"/>
    </row>
    <row r="42" spans="1:7" x14ac:dyDescent="0.25">
      <c r="A42" s="3"/>
      <c r="B42" s="3"/>
      <c r="C42" s="3"/>
      <c r="D42" s="2"/>
      <c r="E42" s="2"/>
      <c r="F42" s="2"/>
      <c r="G42" s="2"/>
    </row>
    <row r="43" spans="1:7" x14ac:dyDescent="0.25">
      <c r="A43" s="3"/>
      <c r="B43" s="3"/>
      <c r="C43" s="3"/>
      <c r="D43" s="2"/>
      <c r="E43" s="2"/>
      <c r="F43" s="2"/>
      <c r="G43" s="2"/>
    </row>
    <row r="44" spans="1:7" x14ac:dyDescent="0.25">
      <c r="A44" s="3"/>
      <c r="B44" s="3"/>
      <c r="C44" s="3"/>
      <c r="D44" s="2"/>
      <c r="E44" s="2"/>
      <c r="F44" s="2"/>
      <c r="G44" s="2"/>
    </row>
    <row r="45" spans="1:7" x14ac:dyDescent="0.25">
      <c r="A45" s="3"/>
      <c r="B45" s="3"/>
      <c r="C45" s="3"/>
      <c r="D45" s="2"/>
      <c r="E45" s="2"/>
      <c r="F45" s="2"/>
      <c r="G45" s="2"/>
    </row>
    <row r="46" spans="1:7" x14ac:dyDescent="0.25">
      <c r="A46" s="3"/>
      <c r="B46" s="3"/>
      <c r="C46" s="3"/>
      <c r="D46" s="2"/>
      <c r="E46" s="2"/>
      <c r="F46" s="2"/>
      <c r="G46" s="2"/>
    </row>
    <row r="47" spans="1:7" x14ac:dyDescent="0.25">
      <c r="A47" s="3"/>
      <c r="B47" s="3"/>
      <c r="C47" s="3"/>
      <c r="D47" s="2"/>
      <c r="E47" s="2"/>
      <c r="F47" s="2"/>
      <c r="G47" s="2"/>
    </row>
    <row r="48" spans="1:7" x14ac:dyDescent="0.25">
      <c r="A48" s="3"/>
      <c r="B48" s="3"/>
      <c r="C48" s="3"/>
      <c r="D48" s="2"/>
      <c r="E48" s="2"/>
      <c r="F48" s="2"/>
      <c r="G48" s="2"/>
    </row>
    <row r="49" spans="1:7" x14ac:dyDescent="0.25">
      <c r="A49" s="3"/>
      <c r="B49" s="3"/>
      <c r="C49" s="3"/>
      <c r="D49" s="2"/>
      <c r="E49" s="2"/>
      <c r="F49" s="2"/>
      <c r="G49" s="2"/>
    </row>
    <row r="50" spans="1:7" x14ac:dyDescent="0.25">
      <c r="A50" s="3"/>
      <c r="B50" s="3"/>
      <c r="C50" s="3"/>
      <c r="D50" s="2"/>
      <c r="E50" s="2"/>
      <c r="F50" s="2"/>
      <c r="G50" s="2"/>
    </row>
    <row r="51" spans="1:7" x14ac:dyDescent="0.25">
      <c r="A51" s="3"/>
      <c r="B51" s="3"/>
      <c r="C51" s="3"/>
      <c r="D51" s="2"/>
      <c r="E51" s="2"/>
      <c r="F51" s="2"/>
      <c r="G51" s="2"/>
    </row>
    <row r="52" spans="1:7" x14ac:dyDescent="0.25">
      <c r="A52" s="3"/>
      <c r="B52" s="3"/>
      <c r="C52" s="3"/>
      <c r="D52" s="2"/>
      <c r="E52" s="2"/>
      <c r="F52" s="2"/>
      <c r="G52" s="2"/>
    </row>
    <row r="53" spans="1:7" x14ac:dyDescent="0.25">
      <c r="A53" s="3"/>
      <c r="B53" s="3"/>
      <c r="C53" s="3"/>
      <c r="D53" s="2"/>
      <c r="E53" s="2"/>
      <c r="F53" s="2"/>
      <c r="G53" s="2"/>
    </row>
    <row r="54" spans="1:7" x14ac:dyDescent="0.25">
      <c r="A54" s="3"/>
      <c r="B54" s="3"/>
      <c r="C54" s="3"/>
      <c r="D54" s="2"/>
      <c r="E54" s="2"/>
      <c r="F54" s="2"/>
      <c r="G54" s="2"/>
    </row>
    <row r="55" spans="1:7" x14ac:dyDescent="0.25">
      <c r="A55" s="3"/>
      <c r="B55" s="3"/>
      <c r="C55" s="3"/>
      <c r="D55" s="2"/>
      <c r="E55" s="2"/>
      <c r="F55" s="2"/>
      <c r="G55" s="2"/>
    </row>
    <row r="56" spans="1:7" x14ac:dyDescent="0.25">
      <c r="A56" s="3"/>
      <c r="B56" s="3"/>
      <c r="C56" s="3"/>
      <c r="D56" s="2"/>
      <c r="E56" s="2"/>
      <c r="F56" s="2"/>
      <c r="G56" s="2"/>
    </row>
    <row r="57" spans="1:7" x14ac:dyDescent="0.25">
      <c r="A57" s="3"/>
      <c r="B57" s="3"/>
      <c r="C57" s="3"/>
      <c r="D57" s="2"/>
      <c r="E57" s="2"/>
      <c r="F57" s="2"/>
      <c r="G57" s="2"/>
    </row>
    <row r="58" spans="1:7" x14ac:dyDescent="0.25">
      <c r="A58" s="3"/>
      <c r="B58" s="3"/>
      <c r="C58" s="3"/>
      <c r="D58" s="2"/>
      <c r="E58" s="2"/>
      <c r="F58" s="2"/>
      <c r="G58" s="2"/>
    </row>
    <row r="59" spans="1:7" x14ac:dyDescent="0.25">
      <c r="A59" s="3"/>
      <c r="B59" s="3"/>
      <c r="C59" s="3"/>
      <c r="D59" s="2"/>
      <c r="E59" s="2"/>
      <c r="F59" s="2"/>
      <c r="G59" s="2"/>
    </row>
    <row r="60" spans="1:7" x14ac:dyDescent="0.25">
      <c r="A60" s="3"/>
      <c r="B60" s="3"/>
      <c r="C60" s="3"/>
      <c r="D60" s="2"/>
      <c r="E60" s="2"/>
      <c r="F60" s="2"/>
      <c r="G60" s="2"/>
    </row>
    <row r="61" spans="1:7" x14ac:dyDescent="0.25">
      <c r="A61" s="3"/>
      <c r="B61" s="3"/>
      <c r="C61" s="3"/>
      <c r="D61" s="2"/>
      <c r="E61" s="2"/>
      <c r="F61" s="2"/>
      <c r="G61" s="2"/>
    </row>
    <row r="62" spans="1:7" x14ac:dyDescent="0.25">
      <c r="A62" s="3"/>
      <c r="B62" s="3"/>
      <c r="C62" s="3"/>
      <c r="D62" s="2"/>
      <c r="E62" s="2"/>
      <c r="F62" s="2"/>
      <c r="G62" s="2"/>
    </row>
    <row r="63" spans="1:7" x14ac:dyDescent="0.25">
      <c r="A63" s="3"/>
      <c r="B63" s="3"/>
      <c r="C63" s="3"/>
      <c r="D63" s="2"/>
      <c r="E63" s="2"/>
      <c r="F63" s="2"/>
      <c r="G63" s="2"/>
    </row>
    <row r="64" spans="1:7" x14ac:dyDescent="0.25">
      <c r="A64" s="3"/>
      <c r="B64" s="3"/>
      <c r="C64" s="3"/>
      <c r="D64" s="2"/>
      <c r="E64" s="2"/>
      <c r="F64" s="2"/>
      <c r="G64" s="2"/>
    </row>
    <row r="65" spans="1:7" x14ac:dyDescent="0.25">
      <c r="A65" s="3"/>
      <c r="B65" s="3"/>
      <c r="C65" s="3"/>
      <c r="D65" s="2"/>
      <c r="E65" s="2"/>
      <c r="F65" s="2"/>
      <c r="G65" s="2"/>
    </row>
    <row r="66" spans="1:7" x14ac:dyDescent="0.25">
      <c r="A66" s="3"/>
      <c r="B66" s="3"/>
      <c r="C66" s="3"/>
      <c r="D66" s="2"/>
      <c r="E66" s="2"/>
      <c r="F66" s="2"/>
      <c r="G66" s="2"/>
    </row>
  </sheetData>
  <sheetProtection password="CE0A" sheet="1" objects="1" scenarios="1"/>
  <mergeCells count="2">
    <mergeCell ref="A1:C1"/>
    <mergeCell ref="A28:C28"/>
  </mergeCells>
  <pageMargins left="0.7" right="0.7" top="0.75" bottom="0.75" header="0.3" footer="0.3"/>
  <pageSetup paperSize="9" scale="71"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4"/>
  <sheetViews>
    <sheetView topLeftCell="A8" workbookViewId="0">
      <selection activeCell="A8" sqref="A8"/>
    </sheetView>
  </sheetViews>
  <sheetFormatPr defaultRowHeight="15" x14ac:dyDescent="0.25"/>
  <cols>
    <col min="1" max="1" width="58.5703125" customWidth="1"/>
    <col min="2" max="2" width="47.42578125" style="1" customWidth="1"/>
    <col min="3" max="3" width="13.28515625" customWidth="1"/>
  </cols>
  <sheetData>
    <row r="1" spans="1:10" ht="38.25" customHeight="1" thickBot="1" x14ac:dyDescent="0.3">
      <c r="A1" s="34" t="s">
        <v>45</v>
      </c>
      <c r="B1" s="35"/>
      <c r="C1" s="18"/>
    </row>
    <row r="2" spans="1:10" ht="15.75" thickBot="1" x14ac:dyDescent="0.3">
      <c r="A2" s="5"/>
      <c r="B2" s="19"/>
      <c r="C2" s="18"/>
    </row>
    <row r="3" spans="1:10" ht="124.5" customHeight="1" thickBot="1" x14ac:dyDescent="0.3">
      <c r="A3" s="36" t="s">
        <v>10</v>
      </c>
      <c r="B3" s="37"/>
      <c r="C3" s="18"/>
    </row>
    <row r="4" spans="1:10" ht="213" customHeight="1" thickBot="1" x14ac:dyDescent="0.3">
      <c r="A4" s="46" t="s">
        <v>24</v>
      </c>
      <c r="B4" s="47"/>
      <c r="C4" s="18"/>
    </row>
    <row r="5" spans="1:10" ht="19.899999999999999" customHeight="1" thickBot="1" x14ac:dyDescent="0.3">
      <c r="A5" s="13"/>
      <c r="B5" s="14"/>
    </row>
    <row r="6" spans="1:10" ht="24.75" customHeight="1" thickBot="1" x14ac:dyDescent="0.3">
      <c r="A6" s="44" t="s">
        <v>46</v>
      </c>
      <c r="B6" s="45"/>
      <c r="C6" s="18"/>
      <c r="J6" s="20"/>
    </row>
    <row r="7" spans="1:10" ht="15.75" thickBot="1" x14ac:dyDescent="0.3">
      <c r="A7" s="21" t="s">
        <v>0</v>
      </c>
      <c r="B7" s="21" t="s">
        <v>22</v>
      </c>
    </row>
    <row r="8" spans="1:10" ht="16.5" customHeight="1" thickBot="1" x14ac:dyDescent="0.3">
      <c r="A8" s="29" t="s">
        <v>29</v>
      </c>
      <c r="B8" s="29"/>
    </row>
    <row r="9" spans="1:10" ht="52.5" customHeight="1" thickBot="1" x14ac:dyDescent="0.3">
      <c r="A9" s="29" t="s">
        <v>30</v>
      </c>
      <c r="B9" s="29"/>
    </row>
    <row r="10" spans="1:10" ht="13.5" customHeight="1" thickBot="1" x14ac:dyDescent="0.3">
      <c r="A10" s="29" t="s">
        <v>26</v>
      </c>
      <c r="B10" s="72"/>
    </row>
    <row r="11" spans="1:10" ht="15" customHeight="1" thickBot="1" x14ac:dyDescent="0.3">
      <c r="A11" s="29" t="s">
        <v>17</v>
      </c>
      <c r="B11" s="72"/>
    </row>
    <row r="12" spans="1:10" ht="15" customHeight="1" thickBot="1" x14ac:dyDescent="0.3">
      <c r="A12" s="29" t="s">
        <v>31</v>
      </c>
      <c r="B12" s="72"/>
    </row>
    <row r="13" spans="1:10" ht="15" customHeight="1" thickBot="1" x14ac:dyDescent="0.3">
      <c r="A13" s="29" t="s">
        <v>15</v>
      </c>
      <c r="B13" s="72"/>
    </row>
    <row r="14" spans="1:10" ht="15" customHeight="1" thickBot="1" x14ac:dyDescent="0.3">
      <c r="A14" s="29" t="s">
        <v>14</v>
      </c>
      <c r="B14" s="72"/>
    </row>
    <row r="15" spans="1:10" ht="15" customHeight="1" thickBot="1" x14ac:dyDescent="0.3">
      <c r="A15" s="31" t="s">
        <v>32</v>
      </c>
      <c r="B15" s="72"/>
    </row>
    <row r="16" spans="1:10" ht="15" customHeight="1" thickBot="1" x14ac:dyDescent="0.3">
      <c r="A16" s="31" t="s">
        <v>33</v>
      </c>
      <c r="B16" s="72"/>
    </row>
    <row r="17" spans="1:5" ht="15" customHeight="1" thickBot="1" x14ac:dyDescent="0.3">
      <c r="A17" s="29" t="s">
        <v>34</v>
      </c>
      <c r="B17" s="72">
        <v>100</v>
      </c>
    </row>
    <row r="18" spans="1:5" ht="15" customHeight="1" thickBot="1" x14ac:dyDescent="0.3">
      <c r="A18" s="29" t="s">
        <v>35</v>
      </c>
      <c r="B18" s="72"/>
    </row>
    <row r="19" spans="1:5" ht="15" customHeight="1" thickBot="1" x14ac:dyDescent="0.3">
      <c r="A19" s="29" t="s">
        <v>36</v>
      </c>
      <c r="B19" s="72"/>
    </row>
    <row r="20" spans="1:5" ht="14.25" customHeight="1" thickBot="1" x14ac:dyDescent="0.3">
      <c r="A20" s="30" t="s">
        <v>20</v>
      </c>
      <c r="B20" s="72"/>
      <c r="C20" s="20"/>
    </row>
    <row r="21" spans="1:5" ht="28.5" customHeight="1" thickBot="1" x14ac:dyDescent="0.3">
      <c r="A21" s="25" t="s">
        <v>47</v>
      </c>
      <c r="B21" s="73">
        <f>SUM(B8:B20)</f>
        <v>100</v>
      </c>
      <c r="C21" s="20"/>
    </row>
    <row r="22" spans="1:5" ht="28.5" customHeight="1" thickBot="1" x14ac:dyDescent="0.3">
      <c r="A22" s="38"/>
      <c r="B22" s="39"/>
    </row>
    <row r="23" spans="1:5" ht="30" customHeight="1" thickBot="1" x14ac:dyDescent="0.3">
      <c r="A23" s="40" t="s">
        <v>12</v>
      </c>
      <c r="B23" s="41"/>
    </row>
    <row r="24" spans="1:5" ht="15.75" thickBot="1" x14ac:dyDescent="0.3">
      <c r="A24" s="7" t="s">
        <v>0</v>
      </c>
      <c r="B24" s="7" t="s">
        <v>22</v>
      </c>
      <c r="C24" s="20"/>
    </row>
    <row r="25" spans="1:5" ht="15.75" thickBot="1" x14ac:dyDescent="0.3">
      <c r="A25" s="8" t="s">
        <v>7</v>
      </c>
      <c r="B25" s="72"/>
      <c r="C25" s="20"/>
    </row>
    <row r="26" spans="1:5" ht="15.75" thickBot="1" x14ac:dyDescent="0.3">
      <c r="A26" s="8" t="s">
        <v>3</v>
      </c>
      <c r="B26" s="72"/>
      <c r="E26" s="20"/>
    </row>
    <row r="27" spans="1:5" ht="15.75" thickBot="1" x14ac:dyDescent="0.3">
      <c r="A27" s="8" t="s">
        <v>4</v>
      </c>
      <c r="B27" s="72">
        <v>1000</v>
      </c>
      <c r="C27" s="20"/>
    </row>
    <row r="28" spans="1:5" ht="15.75" thickBot="1" x14ac:dyDescent="0.3">
      <c r="A28" s="8" t="s">
        <v>5</v>
      </c>
      <c r="B28" s="72"/>
      <c r="C28" s="20"/>
    </row>
    <row r="29" spans="1:5" ht="15.75" thickBot="1" x14ac:dyDescent="0.3">
      <c r="A29" s="8" t="s">
        <v>6</v>
      </c>
      <c r="B29" s="72"/>
      <c r="C29" s="20"/>
    </row>
    <row r="30" spans="1:5" ht="15" customHeight="1" thickBot="1" x14ac:dyDescent="0.3">
      <c r="A30" s="9" t="s">
        <v>11</v>
      </c>
      <c r="B30" s="72"/>
      <c r="C30" s="20"/>
    </row>
    <row r="31" spans="1:5" ht="15.75" thickBot="1" x14ac:dyDescent="0.3">
      <c r="A31" s="10" t="s">
        <v>23</v>
      </c>
      <c r="B31" s="15">
        <f>SUM(B25:B30)</f>
        <v>1000</v>
      </c>
      <c r="C31" s="20"/>
    </row>
    <row r="32" spans="1:5" x14ac:dyDescent="0.25">
      <c r="A32" s="16"/>
      <c r="B32" s="17"/>
    </row>
    <row r="33" spans="1:9" ht="15.75" thickBot="1" x14ac:dyDescent="0.3">
      <c r="A33" s="16"/>
      <c r="B33" s="17"/>
    </row>
    <row r="34" spans="1:9" ht="15.75" thickBot="1" x14ac:dyDescent="0.3">
      <c r="A34" s="24" t="s">
        <v>48</v>
      </c>
      <c r="B34" s="74">
        <f>B21</f>
        <v>100</v>
      </c>
      <c r="C34" s="20"/>
      <c r="I34" s="26"/>
    </row>
    <row r="35" spans="1:9" ht="30" customHeight="1" thickBot="1" x14ac:dyDescent="0.3">
      <c r="A35" s="76" t="s">
        <v>49</v>
      </c>
      <c r="B35" s="75">
        <f>B31-B29</f>
        <v>1000</v>
      </c>
    </row>
    <row r="36" spans="1:9" ht="15.75" customHeight="1" thickBot="1" x14ac:dyDescent="0.3">
      <c r="A36" s="22" t="s">
        <v>21</v>
      </c>
      <c r="B36" s="23">
        <f>ROUND(B34/B35,4)</f>
        <v>0.1</v>
      </c>
      <c r="C36" s="77" t="str">
        <f>IF(B36&lt;=0.07,"OK","NOT OK Global rate lower than 7%; use this rate for the project")</f>
        <v>NOT OK Global rate lower than 7%; use this rate for the project</v>
      </c>
    </row>
    <row r="37" spans="1:9" ht="24" customHeight="1" thickBot="1" x14ac:dyDescent="0.3">
      <c r="A37" s="42" t="str">
        <f>IF(B36&gt;0.07,"Global rate higher than 7%; flat rate of 7% for the project may be applied","Global rate lower than 7%; use this rate for the project")</f>
        <v>Global rate higher than 7%; flat rate of 7% for the project may be applied</v>
      </c>
      <c r="B37" s="43"/>
    </row>
    <row r="38" spans="1:9" x14ac:dyDescent="0.25">
      <c r="A38" s="2"/>
      <c r="B38" s="3"/>
    </row>
    <row r="39" spans="1:9" x14ac:dyDescent="0.25">
      <c r="A39" s="2" t="str">
        <f>IF(B36&lt;=0.07,"OK","NOT OK Global rate lower than 7%; use this rate for the project")</f>
        <v>NOT OK Global rate lower than 7%; use this rate for the project</v>
      </c>
      <c r="B39" s="3"/>
    </row>
    <row r="40" spans="1:9" x14ac:dyDescent="0.25">
      <c r="A40" s="2"/>
      <c r="B40" s="3"/>
    </row>
    <row r="41" spans="1:9" x14ac:dyDescent="0.25">
      <c r="A41" s="2"/>
      <c r="B41" s="3"/>
    </row>
    <row r="42" spans="1:9" x14ac:dyDescent="0.25">
      <c r="A42" s="2"/>
      <c r="B42" s="3"/>
    </row>
    <row r="43" spans="1:9" x14ac:dyDescent="0.25">
      <c r="A43" s="2"/>
      <c r="B43" s="3"/>
    </row>
    <row r="44" spans="1:9" x14ac:dyDescent="0.25">
      <c r="A44" s="2"/>
      <c r="B44" s="3"/>
    </row>
    <row r="45" spans="1:9" x14ac:dyDescent="0.25">
      <c r="A45" s="2"/>
      <c r="B45" s="3"/>
    </row>
    <row r="46" spans="1:9" x14ac:dyDescent="0.25">
      <c r="A46" s="2"/>
      <c r="B46" s="3"/>
    </row>
    <row r="47" spans="1:9" x14ac:dyDescent="0.25">
      <c r="A47" s="2"/>
      <c r="B47" s="3"/>
    </row>
    <row r="48" spans="1:9" x14ac:dyDescent="0.25">
      <c r="A48" s="2"/>
      <c r="B48" s="3"/>
    </row>
    <row r="49" spans="1:2" x14ac:dyDescent="0.25">
      <c r="A49" s="2"/>
      <c r="B49" s="3"/>
    </row>
    <row r="50" spans="1:2" x14ac:dyDescent="0.25">
      <c r="A50" s="2"/>
      <c r="B50" s="3"/>
    </row>
    <row r="51" spans="1:2" x14ac:dyDescent="0.25">
      <c r="A51" s="2"/>
      <c r="B51" s="3"/>
    </row>
    <row r="52" spans="1:2" x14ac:dyDescent="0.25">
      <c r="A52" s="2"/>
      <c r="B52" s="3"/>
    </row>
    <row r="53" spans="1:2" x14ac:dyDescent="0.25">
      <c r="A53" s="2"/>
      <c r="B53" s="3"/>
    </row>
    <row r="54" spans="1:2" x14ac:dyDescent="0.25">
      <c r="A54" s="2"/>
      <c r="B54" s="3"/>
    </row>
    <row r="55" spans="1:2" x14ac:dyDescent="0.25">
      <c r="A55" s="2"/>
      <c r="B55" s="3"/>
    </row>
    <row r="56" spans="1:2" x14ac:dyDescent="0.25">
      <c r="A56" s="2"/>
      <c r="B56" s="3"/>
    </row>
    <row r="57" spans="1:2" x14ac:dyDescent="0.25">
      <c r="A57" s="2"/>
      <c r="B57" s="3"/>
    </row>
    <row r="58" spans="1:2" x14ac:dyDescent="0.25">
      <c r="A58" s="2"/>
      <c r="B58" s="3"/>
    </row>
    <row r="59" spans="1:2" x14ac:dyDescent="0.25">
      <c r="A59" s="2"/>
      <c r="B59" s="3"/>
    </row>
    <row r="60" spans="1:2" x14ac:dyDescent="0.25">
      <c r="A60" s="2"/>
      <c r="B60" s="3"/>
    </row>
    <row r="61" spans="1:2" x14ac:dyDescent="0.25">
      <c r="A61" s="2"/>
      <c r="B61" s="3"/>
    </row>
    <row r="62" spans="1:2" x14ac:dyDescent="0.25">
      <c r="A62" s="2"/>
      <c r="B62" s="3"/>
    </row>
    <row r="63" spans="1:2" x14ac:dyDescent="0.25">
      <c r="A63" s="2"/>
      <c r="B63" s="3"/>
    </row>
    <row r="64" spans="1:2" x14ac:dyDescent="0.25">
      <c r="A64" s="2"/>
      <c r="B64" s="3"/>
    </row>
    <row r="65" spans="1:2" x14ac:dyDescent="0.25">
      <c r="A65" s="2"/>
      <c r="B65" s="3"/>
    </row>
    <row r="66" spans="1:2" x14ac:dyDescent="0.25">
      <c r="A66" s="2"/>
      <c r="B66" s="3"/>
    </row>
    <row r="67" spans="1:2" x14ac:dyDescent="0.25">
      <c r="A67" s="2"/>
      <c r="B67" s="3"/>
    </row>
    <row r="68" spans="1:2" x14ac:dyDescent="0.25">
      <c r="A68" s="2"/>
      <c r="B68" s="3"/>
    </row>
    <row r="69" spans="1:2" x14ac:dyDescent="0.25">
      <c r="A69" s="2"/>
      <c r="B69" s="3"/>
    </row>
    <row r="70" spans="1:2" x14ac:dyDescent="0.25">
      <c r="A70" s="2"/>
      <c r="B70" s="3"/>
    </row>
    <row r="71" spans="1:2" x14ac:dyDescent="0.25">
      <c r="A71" s="2"/>
      <c r="B71" s="3"/>
    </row>
    <row r="72" spans="1:2" x14ac:dyDescent="0.25">
      <c r="A72" s="2"/>
      <c r="B72" s="3"/>
    </row>
    <row r="73" spans="1:2" x14ac:dyDescent="0.25">
      <c r="A73" s="2"/>
      <c r="B73" s="3"/>
    </row>
    <row r="74" spans="1:2" x14ac:dyDescent="0.25">
      <c r="A74" s="2"/>
      <c r="B74" s="3"/>
    </row>
  </sheetData>
  <sheetProtection password="CE0A" sheet="1" objects="1" scenarios="1" selectLockedCells="1"/>
  <mergeCells count="7">
    <mergeCell ref="A1:B1"/>
    <mergeCell ref="A3:B3"/>
    <mergeCell ref="A22:B22"/>
    <mergeCell ref="A23:B23"/>
    <mergeCell ref="A37:B37"/>
    <mergeCell ref="A6:B6"/>
    <mergeCell ref="A4:B4"/>
  </mergeCells>
  <conditionalFormatting sqref="B36">
    <cfRule type="cellIs" dxfId="1" priority="2" operator="greaterThan">
      <formula>0.07</formula>
    </cfRule>
  </conditionalFormatting>
  <conditionalFormatting sqref="A37:B37">
    <cfRule type="cellIs" dxfId="0" priority="1" operator="equal">
      <formula>"Global rate higher than 7%; flat rate of 7% for the project may be applied"</formula>
    </cfRule>
  </conditionalFormatting>
  <pageMargins left="0.7" right="0.7" top="0.75" bottom="0.75" header="0.3" footer="0.3"/>
  <pageSetup paperSize="9" scale="77"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 for calculation</vt:lpstr>
      <vt:lpstr>Calculation method</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Eugenia Stanciu</dc:creator>
  <cp:lastModifiedBy>Vlad Focsa</cp:lastModifiedBy>
  <cp:lastPrinted>2016-05-18T07:22:16Z</cp:lastPrinted>
  <dcterms:created xsi:type="dcterms:W3CDTF">2016-02-25T10:05:19Z</dcterms:created>
  <dcterms:modified xsi:type="dcterms:W3CDTF">2017-01-12T13:01:34Z</dcterms:modified>
</cp:coreProperties>
</file>